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L3" i="2" l="1"/>
  <c r="C3" i="3" l="1"/>
  <c r="D3" i="3"/>
  <c r="E3" i="3"/>
  <c r="F3" i="3"/>
  <c r="G3" i="3"/>
  <c r="H3" i="3"/>
  <c r="I3" i="3"/>
  <c r="J3" i="3"/>
  <c r="K3" i="3"/>
  <c r="L3" i="3"/>
  <c r="M3" i="3"/>
  <c r="B3" i="3"/>
  <c r="H3" i="1"/>
  <c r="F3" i="1"/>
  <c r="C3" i="1"/>
  <c r="J3" i="2"/>
  <c r="G3" i="2"/>
  <c r="G2" i="2"/>
  <c r="C3" i="2"/>
  <c r="H3" i="2"/>
  <c r="K3" i="2"/>
  <c r="B3" i="2"/>
  <c r="D3" i="1"/>
  <c r="G3" i="1"/>
  <c r="I3" i="1"/>
  <c r="B3" i="1"/>
  <c r="A4" i="3" l="1"/>
  <c r="E3" i="1"/>
  <c r="A4" i="1" s="1"/>
  <c r="I3" i="2"/>
  <c r="F3" i="2"/>
  <c r="E3" i="2"/>
  <c r="D3" i="2"/>
  <c r="A4" i="2" l="1"/>
</calcChain>
</file>

<file path=xl/sharedStrings.xml><?xml version="1.0" encoding="utf-8"?>
<sst xmlns="http://schemas.openxmlformats.org/spreadsheetml/2006/main" count="12" uniqueCount="6">
  <si>
    <t>Distance (ft)</t>
  </si>
  <si>
    <t>Trapezoid</t>
  </si>
  <si>
    <t>Depth (ft)</t>
  </si>
  <si>
    <t>total area is 323.7 ft2</t>
  </si>
  <si>
    <t>Total Area is 188.92 ft2</t>
  </si>
  <si>
    <t>Total area is 151.77 ft2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</si>
</sst>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Long</a:t>
            </a:r>
            <a:r>
              <a:rPr lang="en-US" baseline="0"/>
              <a:t> Island Site 4A Cross Section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Sheet1!$A$2</c:f>
              <c:strCache>
                <c:ptCount val="1"/>
                <c:pt idx="0">
                  <c:v>Depth (ft)</c:v>
                </c:pt>
              </c:strCache>
            </c:strRef>
          </c:tx>
          <c:xVal>
            <c:numRef>
              <c:f>Sheet1!$B$1:$I$1</c:f>
              <c:numCache>
                <c:formatCode>General</c:formatCode>
                <c:ptCount val="8"/>
                <c:pt idx="0">
                  <c:v>0</c:v>
                </c:pt>
                <c:pt idx="1">
                  <c:v>4.1399999999999997</c:v>
                </c:pt>
                <c:pt idx="2">
                  <c:v>8.2799999999999994</c:v>
                </c:pt>
                <c:pt idx="3">
                  <c:v>12.42</c:v>
                </c:pt>
                <c:pt idx="4">
                  <c:v>16.559999999999999</c:v>
                </c:pt>
                <c:pt idx="5">
                  <c:v>20.7</c:v>
                </c:pt>
                <c:pt idx="6">
                  <c:v>24.84</c:v>
                </c:pt>
                <c:pt idx="7">
                  <c:v>28.98</c:v>
                </c:pt>
              </c:numCache>
            </c:numRef>
          </c:xVal>
          <c:yVal>
            <c:numRef>
              <c:f>Sheet1!$B$2:$I$2</c:f>
              <c:numCache>
                <c:formatCode>General</c:formatCode>
                <c:ptCount val="8"/>
                <c:pt idx="0">
                  <c:v>0</c:v>
                </c:pt>
                <c:pt idx="1">
                  <c:v>-5.5</c:v>
                </c:pt>
                <c:pt idx="2">
                  <c:v>-6.33</c:v>
                </c:pt>
                <c:pt idx="3">
                  <c:v>-6.5</c:v>
                </c:pt>
                <c:pt idx="4">
                  <c:v>-6.08</c:v>
                </c:pt>
                <c:pt idx="5">
                  <c:v>-5.83</c:v>
                </c:pt>
                <c:pt idx="6">
                  <c:v>-5.42</c:v>
                </c:pt>
                <c:pt idx="7">
                  <c:v>-1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807040"/>
        <c:axId val="78808960"/>
      </c:scatterChart>
      <c:valAx>
        <c:axId val="78807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Distance</a:t>
                </a:r>
                <a:r>
                  <a:rPr lang="en-US" baseline="0"/>
                  <a:t> (ft)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8808960"/>
        <c:crosses val="autoZero"/>
        <c:crossBetween val="midCat"/>
      </c:valAx>
      <c:valAx>
        <c:axId val="7880896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88070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Long</a:t>
            </a:r>
            <a:r>
              <a:rPr lang="en-US" baseline="0"/>
              <a:t> Island Site 4B Cross Section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Sheet2!$A$2</c:f>
              <c:strCache>
                <c:ptCount val="1"/>
                <c:pt idx="0">
                  <c:v>Depth (ft)</c:v>
                </c:pt>
              </c:strCache>
            </c:strRef>
          </c:tx>
          <c:xVal>
            <c:numRef>
              <c:f>Sheet2!$B$1:$L$1</c:f>
              <c:numCache>
                <c:formatCode>General</c:formatCode>
                <c:ptCount val="11"/>
                <c:pt idx="0">
                  <c:v>0</c:v>
                </c:pt>
                <c:pt idx="1">
                  <c:v>3.5</c:v>
                </c:pt>
                <c:pt idx="2">
                  <c:v>7</c:v>
                </c:pt>
                <c:pt idx="3">
                  <c:v>10.5</c:v>
                </c:pt>
                <c:pt idx="4">
                  <c:v>14</c:v>
                </c:pt>
                <c:pt idx="5">
                  <c:v>17.5</c:v>
                </c:pt>
                <c:pt idx="6">
                  <c:v>21</c:v>
                </c:pt>
                <c:pt idx="7">
                  <c:v>24.5</c:v>
                </c:pt>
                <c:pt idx="8">
                  <c:v>28</c:v>
                </c:pt>
                <c:pt idx="9">
                  <c:v>31.5</c:v>
                </c:pt>
                <c:pt idx="10">
                  <c:v>35</c:v>
                </c:pt>
              </c:numCache>
            </c:numRef>
          </c:xVal>
          <c:yVal>
            <c:numRef>
              <c:f>Sheet2!$B$2:$L$2</c:f>
              <c:numCache>
                <c:formatCode>General</c:formatCode>
                <c:ptCount val="11"/>
                <c:pt idx="0">
                  <c:v>-2.83</c:v>
                </c:pt>
                <c:pt idx="1">
                  <c:v>-5.92</c:v>
                </c:pt>
                <c:pt idx="2">
                  <c:v>-5.83</c:v>
                </c:pt>
                <c:pt idx="3">
                  <c:v>-5.41</c:v>
                </c:pt>
                <c:pt idx="4">
                  <c:v>-5.33</c:v>
                </c:pt>
                <c:pt idx="5">
                  <c:v>-5.083333333333333</c:v>
                </c:pt>
                <c:pt idx="6">
                  <c:v>-6.08</c:v>
                </c:pt>
                <c:pt idx="7">
                  <c:v>-6.25</c:v>
                </c:pt>
                <c:pt idx="8">
                  <c:v>-6.33</c:v>
                </c:pt>
                <c:pt idx="9">
                  <c:v>-6.33</c:v>
                </c:pt>
                <c:pt idx="10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871168"/>
        <c:axId val="78902016"/>
      </c:scatterChart>
      <c:valAx>
        <c:axId val="78871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Distance (ft)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8902016"/>
        <c:crosses val="autoZero"/>
        <c:crossBetween val="midCat"/>
      </c:valAx>
      <c:valAx>
        <c:axId val="7890201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88711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Marsh Creek Site 4 Cross</a:t>
            </a:r>
            <a:r>
              <a:rPr lang="en-US" baseline="0"/>
              <a:t> Section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Sheet3!$A$2</c:f>
              <c:strCache>
                <c:ptCount val="1"/>
                <c:pt idx="0">
                  <c:v>Depth (ft)</c:v>
                </c:pt>
              </c:strCache>
            </c:strRef>
          </c:tx>
          <c:xVal>
            <c:numRef>
              <c:f>Sheet3!$B$1:$M$1</c:f>
              <c:numCache>
                <c:formatCode>General</c:formatCode>
                <c:ptCount val="12"/>
                <c:pt idx="0">
                  <c:v>0</c:v>
                </c:pt>
                <c:pt idx="1">
                  <c:v>3.9</c:v>
                </c:pt>
                <c:pt idx="2">
                  <c:v>7.8</c:v>
                </c:pt>
                <c:pt idx="3">
                  <c:v>11.7</c:v>
                </c:pt>
                <c:pt idx="4">
                  <c:v>15.6</c:v>
                </c:pt>
                <c:pt idx="5">
                  <c:v>19.5</c:v>
                </c:pt>
                <c:pt idx="6">
                  <c:v>23.4</c:v>
                </c:pt>
                <c:pt idx="7">
                  <c:v>27.3</c:v>
                </c:pt>
                <c:pt idx="8">
                  <c:v>31.2</c:v>
                </c:pt>
                <c:pt idx="9">
                  <c:v>35.1</c:v>
                </c:pt>
                <c:pt idx="10">
                  <c:v>39</c:v>
                </c:pt>
                <c:pt idx="11">
                  <c:v>42.9</c:v>
                </c:pt>
              </c:numCache>
            </c:numRef>
          </c:xVal>
          <c:yVal>
            <c:numRef>
              <c:f>Sheet3!$B$2:$M$2</c:f>
              <c:numCache>
                <c:formatCode>General</c:formatCode>
                <c:ptCount val="12"/>
                <c:pt idx="0">
                  <c:v>-0.4</c:v>
                </c:pt>
                <c:pt idx="1">
                  <c:v>-8.58</c:v>
                </c:pt>
                <c:pt idx="2">
                  <c:v>-9.83</c:v>
                </c:pt>
                <c:pt idx="3">
                  <c:v>-9.3000000000000007</c:v>
                </c:pt>
                <c:pt idx="4">
                  <c:v>-8.67</c:v>
                </c:pt>
                <c:pt idx="5">
                  <c:v>-8</c:v>
                </c:pt>
                <c:pt idx="6">
                  <c:v>-7.92</c:v>
                </c:pt>
                <c:pt idx="7">
                  <c:v>-7.92</c:v>
                </c:pt>
                <c:pt idx="8">
                  <c:v>-7.58</c:v>
                </c:pt>
                <c:pt idx="9">
                  <c:v>-7.5</c:v>
                </c:pt>
                <c:pt idx="10">
                  <c:v>-7.5</c:v>
                </c:pt>
                <c:pt idx="11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500224"/>
        <c:axId val="80502144"/>
      </c:scatterChart>
      <c:valAx>
        <c:axId val="80500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Distance (ft)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80502144"/>
        <c:crosses val="autoZero"/>
        <c:crossBetween val="midCat"/>
      </c:valAx>
      <c:valAx>
        <c:axId val="805021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805002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285750</xdr:colOff>
      <xdr:row>5</xdr:row>
      <xdr:rowOff>185737</xdr:rowOff>
    </xdr:from>
    <xdr:to>
      <xdr:col>13</xdr:col>
      <xdr:colOff>590550</xdr:colOff>
      <xdr:row>20</xdr:row>
      <xdr:rowOff>71437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285750</xdr:colOff>
      <xdr:row>5</xdr:row>
      <xdr:rowOff>185737</xdr:rowOff>
    </xdr:from>
    <xdr:to>
      <xdr:col>13</xdr:col>
      <xdr:colOff>590550</xdr:colOff>
      <xdr:row>20</xdr:row>
      <xdr:rowOff>71437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285750</xdr:colOff>
      <xdr:row>5</xdr:row>
      <xdr:rowOff>185737</xdr:rowOff>
    </xdr:from>
    <xdr:to>
      <xdr:col>13</xdr:col>
      <xdr:colOff>590550</xdr:colOff>
      <xdr:row>20</xdr:row>
      <xdr:rowOff>71437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tabSelected="1" workbookViewId="0">
      <selection activeCell="A6" sqref="A6"/>
    </sheetView>
  </sheetViews>
  <sheetFormatPr defaultRowHeight="15" x14ac:dyDescent="0.25"/>
  <cols>
    <col min="1" max="1" width="11.85546875" bestFit="1" customWidth="1"/>
  </cols>
  <sheetData>
    <row r="1" spans="1:9" x14ac:dyDescent="0.25">
      <c r="A1" t="s">
        <v>0</v>
      </c>
      <c r="B1">
        <v>0</v>
      </c>
      <c r="C1">
        <v>4.1399999999999997</v>
      </c>
      <c r="D1">
        <v>8.2799999999999994</v>
      </c>
      <c r="E1">
        <v>12.42</v>
      </c>
      <c r="F1">
        <v>16.559999999999999</v>
      </c>
      <c r="G1">
        <v>20.7</v>
      </c>
      <c r="H1">
        <v>24.84</v>
      </c>
      <c r="I1">
        <v>28.98</v>
      </c>
    </row>
    <row r="2" spans="1:9" x14ac:dyDescent="0.25">
      <c r="A2" t="s">
        <v>2</v>
      </c>
      <c r="B2">
        <v>0</v>
      </c>
      <c r="C2">
        <v>-5.5</v>
      </c>
      <c r="D2">
        <v>-6.33</v>
      </c>
      <c r="E2">
        <v>-6.5</v>
      </c>
      <c r="F2">
        <v>-6.08</v>
      </c>
      <c r="G2">
        <v>-5.83</v>
      </c>
      <c r="H2">
        <v>-5.42</v>
      </c>
      <c r="I2">
        <v>-1</v>
      </c>
    </row>
    <row r="3" spans="1:9" x14ac:dyDescent="0.25">
      <c r="A3" t="s">
        <v>1</v>
      </c>
      <c r="B3">
        <f>(C2+B2)/2</f>
        <v>-2.75</v>
      </c>
      <c r="C3">
        <f t="shared" ref="C3:I3" si="0">(D2+C2)/2</f>
        <v>-5.915</v>
      </c>
      <c r="D3">
        <f t="shared" si="0"/>
        <v>-6.415</v>
      </c>
      <c r="E3">
        <f t="shared" si="0"/>
        <v>-6.29</v>
      </c>
      <c r="F3">
        <f t="shared" si="0"/>
        <v>-5.9550000000000001</v>
      </c>
      <c r="G3">
        <f t="shared" si="0"/>
        <v>-5.625</v>
      </c>
      <c r="H3">
        <f t="shared" si="0"/>
        <v>-3.21</v>
      </c>
      <c r="I3">
        <f t="shared" si="0"/>
        <v>-0.5</v>
      </c>
    </row>
    <row r="4" spans="1:9" x14ac:dyDescent="0.25">
      <c r="A4">
        <f>SUM(B3:I3)*(4.14)</f>
        <v>-151.77239999999998</v>
      </c>
    </row>
    <row r="5" spans="1:9" x14ac:dyDescent="0.25">
      <c r="A5" s="1" t="s">
        <v>5</v>
      </c>
    </row>
  </sheetData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"/>
  <sheetViews>
    <sheetView workbookViewId="0">
      <selection activeCell="A6" sqref="A6"/>
    </sheetView>
  </sheetViews>
  <sheetFormatPr defaultRowHeight="15" x14ac:dyDescent="0.25"/>
  <cols>
    <col min="1" max="1" width="11.85546875" bestFit="1" customWidth="1"/>
  </cols>
  <sheetData>
    <row r="1" spans="1:12" x14ac:dyDescent="0.25">
      <c r="A1" t="s">
        <v>0</v>
      </c>
      <c r="B1">
        <v>0</v>
      </c>
      <c r="C1">
        <v>3.5</v>
      </c>
      <c r="D1">
        <v>7</v>
      </c>
      <c r="E1">
        <v>10.5</v>
      </c>
      <c r="F1">
        <v>14</v>
      </c>
      <c r="G1">
        <v>17.5</v>
      </c>
      <c r="H1">
        <v>21</v>
      </c>
      <c r="I1">
        <v>24.5</v>
      </c>
      <c r="J1">
        <v>28</v>
      </c>
      <c r="K1">
        <v>31.5</v>
      </c>
      <c r="L1">
        <v>35</v>
      </c>
    </row>
    <row r="2" spans="1:12" x14ac:dyDescent="0.25">
      <c r="A2" t="s">
        <v>2</v>
      </c>
      <c r="B2">
        <v>-2.83</v>
      </c>
      <c r="C2">
        <v>-5.92</v>
      </c>
      <c r="D2">
        <v>-5.83</v>
      </c>
      <c r="E2">
        <v>-5.41</v>
      </c>
      <c r="F2">
        <v>-5.33</v>
      </c>
      <c r="G2">
        <f>-61/12</f>
        <v>-5.083333333333333</v>
      </c>
      <c r="H2">
        <v>-6.08</v>
      </c>
      <c r="I2">
        <v>-6.25</v>
      </c>
      <c r="J2">
        <v>-6.33</v>
      </c>
      <c r="K2">
        <v>-6.33</v>
      </c>
      <c r="L2">
        <v>0</v>
      </c>
    </row>
    <row r="3" spans="1:12" x14ac:dyDescent="0.25">
      <c r="A3" t="s">
        <v>1</v>
      </c>
      <c r="B3">
        <f>(C2+B2)/2</f>
        <v>-4.375</v>
      </c>
      <c r="C3">
        <f t="shared" ref="C3:K3" si="0">(D2+C2)/2</f>
        <v>-5.875</v>
      </c>
      <c r="D3">
        <f t="shared" si="0"/>
        <v>-5.62</v>
      </c>
      <c r="E3">
        <f t="shared" si="0"/>
        <v>-5.37</v>
      </c>
      <c r="F3">
        <f t="shared" si="0"/>
        <v>-5.206666666666667</v>
      </c>
      <c r="G3">
        <f t="shared" si="0"/>
        <v>-5.581666666666667</v>
      </c>
      <c r="H3">
        <f t="shared" si="0"/>
        <v>-6.165</v>
      </c>
      <c r="I3">
        <f t="shared" si="0"/>
        <v>-6.29</v>
      </c>
      <c r="J3">
        <f t="shared" si="0"/>
        <v>-6.33</v>
      </c>
      <c r="K3">
        <f t="shared" si="0"/>
        <v>-3.165</v>
      </c>
      <c r="L3">
        <f>(M2+L2)/2</f>
        <v>0</v>
      </c>
    </row>
    <row r="4" spans="1:12" x14ac:dyDescent="0.25">
      <c r="A4">
        <f>SUM(B3:L3)*(3.5)</f>
        <v>-188.92416666666665</v>
      </c>
    </row>
    <row r="5" spans="1:12" x14ac:dyDescent="0.25">
      <c r="A5" s="1" t="s">
        <v>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"/>
  <sheetViews>
    <sheetView workbookViewId="0">
      <selection activeCell="A6" sqref="A6"/>
    </sheetView>
  </sheetViews>
  <sheetFormatPr defaultRowHeight="15" x14ac:dyDescent="0.25"/>
  <cols>
    <col min="1" max="1" width="11.85546875" bestFit="1" customWidth="1"/>
  </cols>
  <sheetData>
    <row r="1" spans="1:13" x14ac:dyDescent="0.25">
      <c r="A1" t="s">
        <v>0</v>
      </c>
      <c r="B1">
        <v>0</v>
      </c>
      <c r="C1">
        <v>3.9</v>
      </c>
      <c r="D1">
        <v>7.8</v>
      </c>
      <c r="E1">
        <v>11.7</v>
      </c>
      <c r="F1">
        <v>15.6</v>
      </c>
      <c r="G1">
        <v>19.5</v>
      </c>
      <c r="H1">
        <v>23.4</v>
      </c>
      <c r="I1">
        <v>27.3</v>
      </c>
      <c r="J1">
        <v>31.2</v>
      </c>
      <c r="K1">
        <v>35.1</v>
      </c>
      <c r="L1">
        <v>39</v>
      </c>
      <c r="M1">
        <v>42.9</v>
      </c>
    </row>
    <row r="2" spans="1:13" x14ac:dyDescent="0.25">
      <c r="A2" t="s">
        <v>2</v>
      </c>
      <c r="B2">
        <v>-0.4</v>
      </c>
      <c r="C2">
        <v>-8.58</v>
      </c>
      <c r="D2">
        <v>-9.83</v>
      </c>
      <c r="E2">
        <v>-9.3000000000000007</v>
      </c>
      <c r="F2">
        <v>-8.67</v>
      </c>
      <c r="G2">
        <v>-8</v>
      </c>
      <c r="H2">
        <v>-7.92</v>
      </c>
      <c r="I2">
        <v>-7.92</v>
      </c>
      <c r="J2">
        <v>-7.58</v>
      </c>
      <c r="K2">
        <v>-7.5</v>
      </c>
      <c r="L2">
        <v>-7.5</v>
      </c>
      <c r="M2">
        <v>0</v>
      </c>
    </row>
    <row r="3" spans="1:13" x14ac:dyDescent="0.25">
      <c r="A3" t="s">
        <v>1</v>
      </c>
      <c r="B3">
        <f>(C2+B2)/2</f>
        <v>-4.49</v>
      </c>
      <c r="C3">
        <f t="shared" ref="C3:M3" si="0">(D2+C2)/2</f>
        <v>-9.2050000000000001</v>
      </c>
      <c r="D3">
        <f t="shared" si="0"/>
        <v>-9.5650000000000013</v>
      </c>
      <c r="E3">
        <f t="shared" si="0"/>
        <v>-8.9849999999999994</v>
      </c>
      <c r="F3">
        <f t="shared" si="0"/>
        <v>-8.3350000000000009</v>
      </c>
      <c r="G3">
        <f t="shared" si="0"/>
        <v>-7.96</v>
      </c>
      <c r="H3">
        <f t="shared" si="0"/>
        <v>-7.92</v>
      </c>
      <c r="I3">
        <f t="shared" si="0"/>
        <v>-7.75</v>
      </c>
      <c r="J3">
        <f t="shared" si="0"/>
        <v>-7.54</v>
      </c>
      <c r="K3">
        <f t="shared" si="0"/>
        <v>-7.5</v>
      </c>
      <c r="L3">
        <f t="shared" si="0"/>
        <v>-3.75</v>
      </c>
      <c r="M3">
        <f t="shared" si="0"/>
        <v>0</v>
      </c>
    </row>
    <row r="4" spans="1:13" x14ac:dyDescent="0.25">
      <c r="A4">
        <f>SUM(B3:M3)*(3.9)</f>
        <v>-323.70000000000005</v>
      </c>
    </row>
    <row r="5" spans="1:13" x14ac:dyDescent="0.25">
      <c r="A5" s="1" t="s">
        <v>3</v>
      </c>
    </row>
  </sheetData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rbagby</dc:creator>
  <cp:lastModifiedBy>rbagby</cp:lastModifiedBy>
  <dcterms:created xsi:type="dcterms:W3CDTF">2012-07-06T20:04:54Z</dcterms:created>
  <dcterms:modified xsi:type="dcterms:W3CDTF">2012-07-09T00:46:58Z</dcterms:modified>
</cp:coreProperties>
</file>